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<sst xmlns="http://schemas.openxmlformats.org/spreadsheetml/2006/main" count="54" uniqueCount="54">
  <si>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</si>
  <si>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</si>
  <si>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</si>
  <si>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</si>
  <si>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</si>
  <si>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</si>
  <si>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</si>
  <si>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</si>
  <si>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</si>
  <si>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</si>
  <si>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</si>
  <si>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</si>
  <si>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</si>
  <si>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</si>
  <si>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</si>
  <si>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</si>
  <si>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</si>
  <si>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</si>
  <si>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</si>
  <si>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</si>
  <si>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</si>
  <si>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</si>
  <si>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</si>
  <si>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</si>
  <si>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</si>
  <si>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</si>
  <si>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</si>
  <si>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</si>
  <si>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</si>
  <si>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</si>
  <si>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</si>
  <si>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</si>
  <si>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</si>
  <si>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</si>
  <si>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</si>
  <si>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</si>
  <si>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</si>
  <si>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</si>
  <si>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</si>
  <si>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</si>
  <si>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</si>
  <si>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</si>
  <si>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</si>
  <si>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</si>
  <si>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</si>
  <si>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</si>
  <si>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</si>
  <si>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</si>
  <si>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</si>
  <si>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</si>
  <si>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</si>
  <si>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</si>
  <si>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</si>
  <si>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19 лютого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</si>
</sst>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2" sqref="J2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24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5330</v>
      </c>
      <c r="D6" s="11">
        <f>D7+D8</f>
        <v>5530.4</v>
      </c>
      <c r="E6" s="12">
        <f>D6/C6*100</f>
        <v>103.75984990619136</v>
      </c>
    </row>
    <row r="7" spans="1:5" s="32" customFormat="1" ht="30.75" customHeight="1">
      <c r="A7" s="13">
        <v>11010000</v>
      </c>
      <c r="B7" s="14" t="s">
        <v>10</v>
      </c>
      <c r="C7" s="15">
        <v>5330</v>
      </c>
      <c r="D7" s="15">
        <v>5525.5</v>
      </c>
      <c r="E7" s="15">
        <f>D7/C7*100</f>
        <v>103.66791744840525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4.9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24</v>
      </c>
      <c r="D9" s="11">
        <f>D10+D12+D11</f>
        <v>187.1</v>
      </c>
      <c r="E9" s="12">
        <f>D9/C9*100</f>
        <v>779.5833333333334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5.1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24</v>
      </c>
      <c r="D11" s="39">
        <v>70.5</v>
      </c>
      <c r="E11" s="39">
        <f>D11/C11*100</f>
        <v>293.75</v>
      </c>
    </row>
    <row r="12" spans="1:5" s="32" customFormat="1" ht="28.5" customHeight="1" thickBot="1">
      <c r="A12" s="40" t="s">
        <v>29</v>
      </c>
      <c r="B12" s="41" t="s">
        <v>30</v>
      </c>
      <c r="C12" s="36"/>
      <c r="D12" s="36">
        <v>111.5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5354</v>
      </c>
      <c r="D15" s="35">
        <f>D6+D9+D13</f>
        <v>5717.5</v>
      </c>
      <c r="E15" s="20">
        <f aca="true" t="shared" si="0" ref="E15:E21">D15/C15*100</f>
        <v>106.78931639895406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88474.59999999999</v>
      </c>
      <c r="D16" s="11">
        <f>D17+D20+D18+D19</f>
        <v>65425.3</v>
      </c>
      <c r="E16" s="11">
        <f t="shared" si="0"/>
        <v>73.94811618249759</v>
      </c>
    </row>
    <row r="17" spans="1:5" s="32" customFormat="1" ht="24.75" customHeight="1">
      <c r="A17" s="21">
        <v>41020000</v>
      </c>
      <c r="B17" s="22" t="s">
        <v>47</v>
      </c>
      <c r="C17" s="23">
        <v>2314.6</v>
      </c>
      <c r="D17" s="23">
        <v>1543.1</v>
      </c>
      <c r="E17" s="23">
        <f t="shared" si="0"/>
        <v>66.66810680031107</v>
      </c>
    </row>
    <row r="18" spans="1:5" s="32" customFormat="1" ht="24.75" customHeight="1">
      <c r="A18" s="24">
        <v>41030000</v>
      </c>
      <c r="B18" s="25" t="s">
        <v>48</v>
      </c>
      <c r="C18" s="26">
        <v>13274.2</v>
      </c>
      <c r="D18" s="26">
        <v>13274.2</v>
      </c>
      <c r="E18" s="26">
        <f t="shared" si="0"/>
        <v>100</v>
      </c>
    </row>
    <row r="19" spans="1:5" s="32" customFormat="1" ht="24.75" customHeight="1">
      <c r="A19" s="24">
        <v>41040000</v>
      </c>
      <c r="B19" s="56" t="s">
        <v>49</v>
      </c>
      <c r="C19" s="57">
        <v>804.9</v>
      </c>
      <c r="D19" s="57">
        <v>664.3</v>
      </c>
      <c r="E19" s="26">
        <f t="shared" si="0"/>
        <v>82.53199155174555</v>
      </c>
    </row>
    <row r="20" spans="1:5" s="32" customFormat="1" ht="25.5" customHeight="1" thickBot="1">
      <c r="A20" s="24">
        <v>41050000</v>
      </c>
      <c r="B20" s="25" t="s">
        <v>50</v>
      </c>
      <c r="C20" s="26">
        <v>72080.9</v>
      </c>
      <c r="D20" s="26">
        <v>49943.7</v>
      </c>
      <c r="E20" s="26">
        <f t="shared" si="0"/>
        <v>69.2883967874985</v>
      </c>
    </row>
    <row r="21" spans="1:5" s="32" customFormat="1" ht="29.25" customHeight="1" thickBot="1">
      <c r="A21" s="27"/>
      <c r="B21" s="28" t="s">
        <v>9</v>
      </c>
      <c r="C21" s="29">
        <f>C16+C15</f>
        <v>93828.59999999999</v>
      </c>
      <c r="D21" s="29">
        <f>D16+D15</f>
        <v>71142.8</v>
      </c>
      <c r="E21" s="20">
        <f t="shared" si="0"/>
        <v>75.82208409802556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5" t="s">
        <v>11</v>
      </c>
      <c r="B23" s="66"/>
      <c r="C23" s="66"/>
      <c r="D23" s="66"/>
      <c r="E23" s="67"/>
    </row>
    <row r="24" spans="1:5" ht="22.5" customHeight="1">
      <c r="A24" s="45" t="s">
        <v>33</v>
      </c>
      <c r="B24" s="46" t="s">
        <v>12</v>
      </c>
      <c r="C24" s="58">
        <v>901.26</v>
      </c>
      <c r="D24" s="58">
        <v>315.57541</v>
      </c>
      <c r="E24" s="50">
        <f t="shared" si="1"/>
        <v>35.01491356545281</v>
      </c>
    </row>
    <row r="25" spans="1:5" ht="30" customHeight="1">
      <c r="A25" s="45" t="s">
        <v>34</v>
      </c>
      <c r="B25" s="46" t="s">
        <v>13</v>
      </c>
      <c r="C25" s="58">
        <v>18100.143</v>
      </c>
      <c r="D25" s="58">
        <v>10102.96702</v>
      </c>
      <c r="E25" s="50">
        <f t="shared" si="1"/>
        <v>55.81705636248289</v>
      </c>
    </row>
    <row r="26" spans="1:5" ht="19.5" customHeight="1">
      <c r="A26" s="45" t="s">
        <v>35</v>
      </c>
      <c r="B26" s="46" t="s">
        <v>14</v>
      </c>
      <c r="C26" s="58">
        <v>15173.099</v>
      </c>
      <c r="D26" s="58">
        <v>8525.21495</v>
      </c>
      <c r="E26" s="50">
        <f t="shared" si="1"/>
        <v>56.186379262403804</v>
      </c>
    </row>
    <row r="27" spans="1:5" ht="25.5" customHeight="1">
      <c r="A27" s="45" t="s">
        <v>36</v>
      </c>
      <c r="B27" s="46" t="s">
        <v>20</v>
      </c>
      <c r="C27" s="58">
        <v>66710.08513</v>
      </c>
      <c r="D27" s="58">
        <v>44006.61415</v>
      </c>
      <c r="E27" s="50">
        <f t="shared" si="1"/>
        <v>65.96695846548981</v>
      </c>
    </row>
    <row r="28" spans="1:5" ht="25.5" customHeight="1">
      <c r="A28" s="45" t="s">
        <v>37</v>
      </c>
      <c r="B28" s="46" t="s">
        <v>15</v>
      </c>
      <c r="C28" s="58">
        <v>1181.988</v>
      </c>
      <c r="D28" s="58">
        <v>580.94254</v>
      </c>
      <c r="E28" s="50">
        <f>IF(C28=0,"",IF(D28/C28*100&gt;=200,"В/100",D28/C28*100))</f>
        <v>49.14961404007486</v>
      </c>
    </row>
    <row r="29" spans="1:5" ht="25.5" customHeight="1">
      <c r="A29" s="45" t="s">
        <v>38</v>
      </c>
      <c r="B29" s="46" t="s">
        <v>16</v>
      </c>
      <c r="C29" s="58">
        <v>241.64</v>
      </c>
      <c r="D29" s="58">
        <v>131.48731</v>
      </c>
      <c r="E29" s="50">
        <f>IF(C29=0,"",IF(D29/C29*100&gt;=200,"В/100",D29/C29*100))</f>
        <v>54.41454643270982</v>
      </c>
    </row>
    <row r="30" spans="1:5" ht="21" customHeight="1">
      <c r="A30" s="45" t="s">
        <v>39</v>
      </c>
      <c r="B30" s="46" t="s">
        <v>27</v>
      </c>
      <c r="C30" s="58">
        <v>12</v>
      </c>
      <c r="D30" s="58"/>
      <c r="E30" s="50">
        <f t="shared" si="1"/>
        <v>0</v>
      </c>
    </row>
    <row r="31" spans="1:5" ht="24" customHeight="1" hidden="1">
      <c r="A31" s="45" t="s">
        <v>40</v>
      </c>
      <c r="B31" s="46" t="s">
        <v>17</v>
      </c>
      <c r="C31" s="58"/>
      <c r="D31" s="58"/>
      <c r="E31" s="50">
        <f t="shared" si="1"/>
      </c>
    </row>
    <row r="32" spans="1:5" ht="30" customHeight="1">
      <c r="A32" s="45" t="s">
        <v>41</v>
      </c>
      <c r="B32" s="46" t="s">
        <v>52</v>
      </c>
      <c r="C32" s="59">
        <v>20</v>
      </c>
      <c r="D32" s="58"/>
      <c r="E32" s="50">
        <f t="shared" si="1"/>
        <v>0</v>
      </c>
    </row>
    <row r="33" spans="1:5" ht="29.25" customHeight="1" thickBot="1">
      <c r="A33" s="16" t="s">
        <v>51</v>
      </c>
      <c r="B33" s="47" t="s">
        <v>18</v>
      </c>
      <c r="C33" s="60">
        <v>2645.536</v>
      </c>
      <c r="D33" s="58">
        <v>2645.532</v>
      </c>
      <c r="E33" s="51">
        <f t="shared" si="1"/>
        <v>99.99984880190631</v>
      </c>
    </row>
    <row r="34" spans="1:5" s="33" customFormat="1" ht="23.25" customHeight="1" thickBot="1">
      <c r="A34" s="48"/>
      <c r="B34" s="49" t="s">
        <v>19</v>
      </c>
      <c r="C34" s="54">
        <f>SUM(C24:C33)</f>
        <v>104985.75112999999</v>
      </c>
      <c r="D34" s="55">
        <f>SUM(D24:D33)</f>
        <v>66308.33338000001</v>
      </c>
      <c r="E34" s="44">
        <f t="shared" si="1"/>
        <v>63.15936464358182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2018-01-02T15:01:29Z</cp:lastPrinted>
  <dcterms:created xsi:type="dcterms:W3CDTF">2015-04-06T06:03:14Z</dcterms:created>
  <dcterms:modified xsi:type="dcterms:W3CDTF">2018-02-20T13:56:10Z</dcterms:modified>
  <cp:category/>
  <cp:version/>
  <cp:contentType/>
  <cp:contentStatus/>
</cp:coreProperties>
</file>